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F:\REVISION SITIO 2020\Evaluación del desempeño\"/>
    </mc:Choice>
  </mc:AlternateContent>
  <xr:revisionPtr revIDLastSave="0" documentId="8_{C30ACBA8-0E03-45B9-9A67-54B176318D0F}" xr6:coauthVersionLast="41" xr6:coauthVersionMax="41" xr10:uidLastSave="{00000000-0000-0000-0000-000000000000}"/>
  <bookViews>
    <workbookView xWindow="22932" yWindow="-108" windowWidth="23256" windowHeight="13176"/>
  </bookViews>
  <sheets>
    <sheet name="RESULTADOS PROCESO ED 2016" sheetId="9" r:id="rId1"/>
  </sheets>
  <definedNames>
    <definedName name="_xlnm._FilterDatabase" localSheetId="0" hidden="1">'RESULTADOS PROCESO ED 2016'!$B$13:$P$14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9" l="1"/>
  <c r="F22" i="9" s="1"/>
  <c r="G14" i="9"/>
  <c r="C14" i="9" s="1"/>
  <c r="H14" i="9"/>
  <c r="K27" i="9"/>
  <c r="I27" i="9"/>
  <c r="G27" i="9"/>
  <c r="E27" i="9"/>
  <c r="C27" i="9"/>
  <c r="M26" i="9"/>
  <c r="F26" i="9" s="1"/>
  <c r="M25" i="9"/>
  <c r="J25" i="9" s="1"/>
  <c r="H25" i="9"/>
  <c r="M24" i="9"/>
  <c r="J24" i="9" s="1"/>
  <c r="M23" i="9"/>
  <c r="F23" i="9" s="1"/>
  <c r="L23" i="9"/>
  <c r="O27" i="9"/>
  <c r="M22" i="9"/>
  <c r="H22" i="9" s="1"/>
  <c r="L24" i="9"/>
  <c r="H23" i="9"/>
  <c r="J22" i="9"/>
  <c r="M27" i="9"/>
  <c r="Q22" i="9" s="1"/>
  <c r="P22" i="9" s="1"/>
  <c r="P27" i="9" s="1"/>
  <c r="D22" i="9"/>
  <c r="D23" i="9"/>
  <c r="H24" i="9"/>
  <c r="L26" i="9"/>
  <c r="D26" i="9"/>
  <c r="N23" i="9" l="1"/>
  <c r="N26" i="9"/>
  <c r="H26" i="9"/>
  <c r="H27" i="9" s="1"/>
  <c r="L22" i="9"/>
  <c r="L27" i="9" s="1"/>
  <c r="L25" i="9"/>
  <c r="J23" i="9"/>
  <c r="J26" i="9"/>
  <c r="F24" i="9"/>
  <c r="F27" i="9" s="1"/>
  <c r="D24" i="9"/>
  <c r="F25" i="9"/>
  <c r="D25" i="9"/>
  <c r="N25" i="9" s="1"/>
  <c r="D27" i="9" l="1"/>
  <c r="J27" i="9"/>
  <c r="N24" i="9"/>
  <c r="N22" i="9"/>
  <c r="N27" i="9" s="1"/>
  <c r="Q27" i="9" s="1"/>
</calcChain>
</file>

<file path=xl/sharedStrings.xml><?xml version="1.0" encoding="utf-8"?>
<sst xmlns="http://schemas.openxmlformats.org/spreadsheetml/2006/main" count="70" uniqueCount="62">
  <si>
    <t>Excelente
Absoluto</t>
  </si>
  <si>
    <t>%</t>
  </si>
  <si>
    <t>Muy 
Bueno
Absoluto</t>
  </si>
  <si>
    <t>Bueno
Absoluto</t>
  </si>
  <si>
    <t>Regular 
Absoluto</t>
  </si>
  <si>
    <t>Deficiente
Absoluto</t>
  </si>
  <si>
    <t>Ministerio de Salud</t>
  </si>
  <si>
    <t>Registro Nacional</t>
  </si>
  <si>
    <t>Ministerio de Justicia y Paz</t>
  </si>
  <si>
    <t>Ministerio de la Presidencia</t>
  </si>
  <si>
    <t>Ministerio de Obras Públicas y Transporte (MOPT)</t>
  </si>
  <si>
    <t>Ministerio de Planificación Nacional y Política Económica (MIDEPLAN)</t>
  </si>
  <si>
    <t>Ministerio de Relaciones Exteriores y Culto</t>
  </si>
  <si>
    <t>Ministerio de Seguridad Pública (MSP)</t>
  </si>
  <si>
    <t>Ministerio de Trabajo y Seguridad Social (MTSS)</t>
  </si>
  <si>
    <t>Ministerio de Vivienda y Asentamientos Humanos (MIVAH)</t>
  </si>
  <si>
    <t>Ministerio del Ambiente, Energía y Telecomunicaciones (MINAET)</t>
  </si>
  <si>
    <t>Museo Nacional de Costa Rica</t>
  </si>
  <si>
    <t>Procuraduría General de la República (PGR)</t>
  </si>
  <si>
    <t>Sistema Nacional de Áreas de Conservación (SINAC)</t>
  </si>
  <si>
    <t>Teatro Nacional (TN)</t>
  </si>
  <si>
    <t>Tribunal Administrativo de Transporte (TAT)</t>
  </si>
  <si>
    <t>Tribunal Administrativo del Servicio Civil</t>
  </si>
  <si>
    <t>Tribunal Registral Administrativo (TRA)</t>
  </si>
  <si>
    <t>Gerencial</t>
  </si>
  <si>
    <t>Profesional</t>
  </si>
  <si>
    <t>Técnico</t>
  </si>
  <si>
    <t>Calificado</t>
  </si>
  <si>
    <t>Operativo</t>
  </si>
  <si>
    <t>CANTIDAD DE PUESTOS INSTITUCIONALES</t>
  </si>
  <si>
    <t>CANTIDAD DE FUNCIONARIOS DENTRO DEL RSC</t>
  </si>
  <si>
    <t>CANTIDAD DE PUESTOS EXCLUIDOS</t>
  </si>
  <si>
    <t>CANTIDAD DE OTROS PUESTOS</t>
  </si>
  <si>
    <t>DATOS DE LOS PUESTOS FUERA DEL RSC</t>
  </si>
  <si>
    <t>DATOS GENERALES</t>
  </si>
  <si>
    <t>ESTRATOS</t>
  </si>
  <si>
    <t>Los datos a reportar son solamente de funcionarios dentro del RSC</t>
  </si>
  <si>
    <t>1) DATOS GENERALES INSTITUCIONALES</t>
  </si>
  <si>
    <t>DATOS FUNCIONARIOS DENTRO DEL RSC</t>
  </si>
  <si>
    <t xml:space="preserve">REPORTE DE RESULTADOS DEL PROCESO DE EVALUACIÓN DE DESEMPEÑO </t>
  </si>
  <si>
    <t xml:space="preserve">                                          RÉGIMEN DE SERVICIO CIVIL</t>
  </si>
  <si>
    <t xml:space="preserve">                                          DIRECCIÓN GENERAL DE SERVICIO CIVIL </t>
  </si>
  <si>
    <t>CANTIDAD DE PUESTOS FUERA DEL RSC</t>
  </si>
  <si>
    <t>CANTIDAD DE PUESTOS DENTRO DEL RSC</t>
  </si>
  <si>
    <t>CANTIDAD DE PUESTOS CONFIANZA</t>
  </si>
  <si>
    <t>CANTIDAD DE PUESTOS DE EXCEPTUADOS</t>
  </si>
  <si>
    <t>CANTIDAD DE PUESTOS POR OPOSICIÓN</t>
  </si>
  <si>
    <t>Título I</t>
  </si>
  <si>
    <t>PERIODO</t>
  </si>
  <si>
    <t>ENERO A DICIEMBRE 2016</t>
  </si>
  <si>
    <t>OCUPADOS EN PROPIEDAD</t>
  </si>
  <si>
    <t>VACANTES CON INTERINO</t>
  </si>
  <si>
    <t>VACANTES SIN INTERINO</t>
  </si>
  <si>
    <t>PERIODO A REPORTAR: 2016</t>
  </si>
  <si>
    <t>FUNCIONARIOS EVALUADOS</t>
  </si>
  <si>
    <t>FUNCIONARIOS NO EVALUADOS</t>
  </si>
  <si>
    <t>TOTAL POR EVALUACION CUANTITATIVA</t>
  </si>
  <si>
    <t>No Evaluados
Absoluto</t>
  </si>
  <si>
    <t xml:space="preserve">TOTAL INSTITUCIONAL </t>
  </si>
  <si>
    <t>TOTAL</t>
  </si>
  <si>
    <t>2) DATOS  CUANTITATIVOS Y CUALITATIVOS DE LOS FUNCIONARIOS DENTRO DEL RGS</t>
  </si>
  <si>
    <t>NOMBRE DE LA INSTITUCIÓNENERO A PERIODO ENERO A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</si>
</sst>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11"/>
      <color theme="0"/>
      <name val="Antique Olive Roman"/>
      <family val="2"/>
    </font>
    <font>
      <b/>
      <sz val="10"/>
      <color theme="1" tint="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/>
    <xf numFmtId="0" fontId="1" fillId="3" borderId="0" xfId="0" applyFont="1" applyFill="1"/>
    <xf numFmtId="0" fontId="7" fillId="4" borderId="0" xfId="0" applyFont="1" applyFill="1" applyBorder="1"/>
    <xf numFmtId="0" fontId="8" fillId="4" borderId="0" xfId="0" applyFont="1" applyFill="1" applyBorder="1" applyAlignment="1">
      <alignment wrapText="1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5" borderId="0" xfId="0" applyFill="1"/>
    <xf numFmtId="0" fontId="2" fillId="5" borderId="0" xfId="0" applyFont="1" applyFill="1"/>
    <xf numFmtId="0" fontId="2" fillId="0" borderId="8" xfId="0" applyFont="1" applyBorder="1" applyProtection="1"/>
    <xf numFmtId="0" fontId="2" fillId="0" borderId="9" xfId="0" applyFont="1" applyBorder="1" applyAlignment="1" applyProtection="1">
      <alignment horizontal="center"/>
      <protection locked="0"/>
    </xf>
    <xf numFmtId="10" fontId="2" fillId="0" borderId="10" xfId="0" applyNumberFormat="1" applyFont="1" applyBorder="1" applyAlignment="1" applyProtection="1">
      <alignment horizontal="center"/>
    </xf>
    <xf numFmtId="10" fontId="2" fillId="0" borderId="11" xfId="0" applyNumberFormat="1" applyFont="1" applyBorder="1" applyAlignment="1" applyProtection="1">
      <alignment horizontal="center"/>
    </xf>
    <xf numFmtId="1" fontId="2" fillId="0" borderId="12" xfId="0" applyNumberFormat="1" applyFont="1" applyBorder="1" applyAlignment="1" applyProtection="1">
      <alignment horizontal="center"/>
    </xf>
    <xf numFmtId="0" fontId="2" fillId="0" borderId="13" xfId="0" applyFont="1" applyBorder="1" applyProtection="1"/>
    <xf numFmtId="0" fontId="2" fillId="0" borderId="14" xfId="0" applyFont="1" applyBorder="1" applyAlignment="1" applyProtection="1">
      <alignment horizontal="center"/>
      <protection locked="0"/>
    </xf>
    <xf numFmtId="1" fontId="2" fillId="0" borderId="15" xfId="0" applyNumberFormat="1" applyFont="1" applyBorder="1" applyAlignment="1" applyProtection="1">
      <alignment horizontal="center"/>
    </xf>
    <xf numFmtId="0" fontId="2" fillId="0" borderId="16" xfId="0" applyFont="1" applyBorder="1" applyProtection="1"/>
    <xf numFmtId="0" fontId="2" fillId="0" borderId="17" xfId="0" applyFont="1" applyBorder="1" applyAlignment="1" applyProtection="1">
      <alignment horizontal="center"/>
      <protection locked="0"/>
    </xf>
    <xf numFmtId="1" fontId="2" fillId="0" borderId="18" xfId="0" applyNumberFormat="1" applyFont="1" applyBorder="1" applyAlignment="1" applyProtection="1">
      <alignment horizontal="center"/>
    </xf>
    <xf numFmtId="0" fontId="1" fillId="4" borderId="19" xfId="0" applyFont="1" applyFill="1" applyBorder="1" applyProtection="1"/>
    <xf numFmtId="0" fontId="1" fillId="4" borderId="20" xfId="0" applyFont="1" applyFill="1" applyBorder="1" applyAlignment="1" applyProtection="1">
      <alignment horizontal="center"/>
    </xf>
    <xf numFmtId="10" fontId="1" fillId="4" borderId="21" xfId="0" applyNumberFormat="1" applyFont="1" applyFill="1" applyBorder="1" applyAlignment="1" applyProtection="1">
      <alignment horizontal="center"/>
    </xf>
    <xf numFmtId="1" fontId="1" fillId="4" borderId="20" xfId="0" applyNumberFormat="1" applyFont="1" applyFill="1" applyBorder="1" applyAlignment="1" applyProtection="1">
      <alignment horizontal="center"/>
    </xf>
    <xf numFmtId="10" fontId="1" fillId="4" borderId="22" xfId="0" applyNumberFormat="1" applyFont="1" applyFill="1" applyBorder="1" applyAlignment="1" applyProtection="1">
      <alignment horizontal="center"/>
    </xf>
    <xf numFmtId="10" fontId="1" fillId="4" borderId="23" xfId="0" applyNumberFormat="1" applyFont="1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9" fillId="4" borderId="47" xfId="0" applyFont="1" applyFill="1" applyBorder="1" applyAlignment="1" applyProtection="1">
      <alignment horizontal="center"/>
    </xf>
    <xf numFmtId="0" fontId="4" fillId="7" borderId="41" xfId="0" applyFont="1" applyFill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/>
    </xf>
    <xf numFmtId="0" fontId="4" fillId="7" borderId="44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6" borderId="38" xfId="0" applyFont="1" applyFill="1" applyBorder="1" applyAlignment="1" applyProtection="1">
      <alignment horizontal="left" vertical="center"/>
    </xf>
    <xf numFmtId="0" fontId="4" fillId="6" borderId="39" xfId="0" applyFont="1" applyFill="1" applyBorder="1" applyAlignment="1" applyProtection="1">
      <alignment horizontal="left" vertical="center"/>
    </xf>
    <xf numFmtId="0" fontId="4" fillId="6" borderId="40" xfId="0" applyFont="1" applyFill="1" applyBorder="1" applyAlignment="1" applyProtection="1">
      <alignment horizontal="left" vertical="center"/>
    </xf>
    <xf numFmtId="0" fontId="5" fillId="3" borderId="0" xfId="0" applyFont="1" applyFill="1" applyAlignment="1">
      <alignment horizontal="center"/>
    </xf>
    <xf numFmtId="0" fontId="4" fillId="7" borderId="45" xfId="0" applyFont="1" applyFill="1" applyBorder="1" applyAlignment="1">
      <alignment horizontal="center" vertical="center"/>
    </xf>
    <xf numFmtId="0" fontId="4" fillId="7" borderId="46" xfId="0" applyFont="1" applyFill="1" applyBorder="1" applyAlignment="1">
      <alignment horizontal="center" vertical="center"/>
    </xf>
    <xf numFmtId="0" fontId="6" fillId="2" borderId="32" xfId="0" applyFont="1" applyFill="1" applyBorder="1" applyAlignment="1" applyProtection="1">
      <alignment horizontal="center" vertical="center" wrapText="1"/>
    </xf>
    <xf numFmtId="0" fontId="6" fillId="2" borderId="33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6" fillId="2" borderId="35" xfId="0" applyFont="1" applyFill="1" applyBorder="1" applyAlignment="1" applyProtection="1">
      <alignment horizontal="center" vertical="center" wrapText="1"/>
    </xf>
    <xf numFmtId="0" fontId="6" fillId="2" borderId="36" xfId="0" applyFont="1" applyFill="1" applyBorder="1" applyAlignment="1" applyProtection="1">
      <alignment horizontal="center" vertical="center" wrapText="1"/>
    </xf>
    <xf numFmtId="0" fontId="6" fillId="2" borderId="37" xfId="0" applyFont="1" applyFill="1" applyBorder="1" applyAlignment="1" applyProtection="1">
      <alignment horizontal="center" vertical="center" wrapText="1"/>
    </xf>
    <xf numFmtId="1" fontId="2" fillId="0" borderId="24" xfId="0" applyNumberFormat="1" applyFont="1" applyBorder="1" applyAlignment="1" applyProtection="1">
      <alignment horizontal="center" vertical="center"/>
    </xf>
    <xf numFmtId="1" fontId="2" fillId="0" borderId="25" xfId="0" applyNumberFormat="1" applyFont="1" applyBorder="1" applyAlignment="1" applyProtection="1">
      <alignment horizontal="center" vertical="center"/>
    </xf>
    <xf numFmtId="1" fontId="2" fillId="0" borderId="26" xfId="0" applyNumberFormat="1" applyFont="1" applyBorder="1" applyAlignment="1" applyProtection="1">
      <alignment horizontal="center" vertical="center"/>
    </xf>
    <xf numFmtId="10" fontId="2" fillId="0" borderId="27" xfId="0" applyNumberFormat="1" applyFont="1" applyBorder="1" applyAlignment="1" applyProtection="1">
      <alignment horizontal="center" vertical="center"/>
    </xf>
    <xf numFmtId="10" fontId="2" fillId="0" borderId="28" xfId="0" applyNumberFormat="1" applyFont="1" applyBorder="1" applyAlignment="1" applyProtection="1">
      <alignment horizontal="center" vertical="center"/>
    </xf>
    <xf numFmtId="10" fontId="2" fillId="0" borderId="29" xfId="0" applyNumberFormat="1" applyFont="1" applyBorder="1" applyAlignment="1" applyProtection="1">
      <alignment horizontal="center" vertical="center"/>
    </xf>
    <xf numFmtId="1" fontId="2" fillId="0" borderId="30" xfId="0" applyNumberFormat="1" applyFont="1" applyBorder="1" applyAlignment="1" applyProtection="1">
      <alignment horizontal="center" vertical="center"/>
    </xf>
    <xf numFmtId="1" fontId="2" fillId="0" borderId="8" xfId="0" applyNumberFormat="1" applyFont="1" applyBorder="1" applyAlignment="1" applyProtection="1">
      <alignment horizontal="center" vertical="center"/>
    </xf>
    <xf numFmtId="1" fontId="2" fillId="0" borderId="31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113212</xdr:colOff>
      <xdr:row>0</xdr:row>
      <xdr:rowOff>0</xdr:rowOff>
    </xdr:from>
    <xdr:to>
      <xdr:col>1</xdr:col>
      <xdr:colOff>1682932</xdr:colOff>
      <xdr:row>6</xdr:row>
      <xdr:rowOff>65314</xdr:rowOff>
    </xdr:to>
    <xdr:pic>
      <xdr:nvPicPr>
        <xdr:cNvPr id="1259" name="1 Imagen" descr="LogoDGSC 5x5cm-01">
          <a:extLst>
            <a:ext uri="{FF2B5EF4-FFF2-40B4-BE49-F238E27FC236}">
              <a16:creationId xmlns:a16="http://schemas.microsoft.com/office/drawing/2014/main" id="{A892DC49-8DCF-4A2E-B288-CD8CECF4D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12" y="0"/>
          <a:ext cx="1569720" cy="1208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2:T48"/>
  <sheetViews>
    <sheetView tabSelected="1" topLeftCell="B1" zoomScale="70" zoomScaleNormal="70" workbookViewId="0">
      <selection activeCell="Q12" sqref="Q12"/>
    </sheetView>
  </sheetViews>
  <sheetFormatPr baseColWidth="10" defaultColWidth="11.44140625" defaultRowHeight="13.2"/>
  <cols>
    <col min="1" max="1" width="26.109375" style="1" hidden="1" customWidth="1"/>
    <col min="2" max="2" width="31.33203125" style="1" customWidth="1"/>
    <col min="3" max="6" width="18.109375" style="1" customWidth="1"/>
    <col min="7" max="15" width="15.6640625" style="1" customWidth="1"/>
    <col min="16" max="16" width="17.33203125" style="1" customWidth="1"/>
    <col min="17" max="17" width="15.6640625" style="1" customWidth="1"/>
    <col min="18" max="18" width="10.44140625" style="1" customWidth="1"/>
    <col min="19" max="19" width="15.6640625" style="1" hidden="1" customWidth="1"/>
    <col min="20" max="20" width="48.88671875" style="8" hidden="1" customWidth="1"/>
    <col min="21" max="21" width="15.6640625" style="1" customWidth="1"/>
    <col min="22" max="16384" width="11.44140625" style="1"/>
  </cols>
  <sheetData>
    <row r="2" spans="1:17" ht="17.399999999999999">
      <c r="B2" s="52" t="s">
        <v>39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7" ht="17.399999999999999">
      <c r="B3" s="53" t="s">
        <v>40</v>
      </c>
      <c r="C3" s="53"/>
      <c r="D3" s="53"/>
      <c r="E3" s="53"/>
      <c r="F3" s="53"/>
      <c r="G3" s="53"/>
      <c r="H3" s="53"/>
      <c r="I3" s="53"/>
      <c r="J3" s="53"/>
    </row>
    <row r="4" spans="1:17" ht="17.399999999999999">
      <c r="B4" s="53" t="s">
        <v>41</v>
      </c>
      <c r="C4" s="53"/>
      <c r="D4" s="53"/>
      <c r="E4" s="53"/>
      <c r="F4" s="53"/>
      <c r="G4" s="53"/>
      <c r="H4" s="53"/>
      <c r="I4" s="53"/>
      <c r="J4" s="53"/>
    </row>
    <row r="7" spans="1:17" ht="23.25" customHeight="1">
      <c r="B7" s="7" t="s">
        <v>53</v>
      </c>
      <c r="C7" s="57" t="s">
        <v>47</v>
      </c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7" ht="23.25" customHeight="1" thickBot="1">
      <c r="B8" s="7"/>
    </row>
    <row r="9" spans="1:17" ht="16.8" thickTop="1" thickBot="1">
      <c r="B9" s="54" t="s">
        <v>37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6"/>
    </row>
    <row r="10" spans="1:17" ht="23.25" customHeight="1" thickTop="1" thickBot="1">
      <c r="B10" s="6"/>
      <c r="E10" s="6" t="s">
        <v>34</v>
      </c>
    </row>
    <row r="11" spans="1:17" ht="0.75" customHeight="1" thickTop="1">
      <c r="B11" s="41" t="s">
        <v>61</v>
      </c>
      <c r="C11" s="37" t="s">
        <v>43</v>
      </c>
      <c r="D11" s="37"/>
      <c r="E11" s="37"/>
      <c r="F11" s="37"/>
      <c r="G11" s="37"/>
      <c r="H11" s="38"/>
      <c r="I11" s="58" t="s">
        <v>33</v>
      </c>
      <c r="J11" s="37"/>
      <c r="K11" s="37"/>
      <c r="L11" s="37"/>
      <c r="M11" s="38"/>
      <c r="N11" s="37" t="s">
        <v>38</v>
      </c>
      <c r="O11" s="37"/>
      <c r="P11" s="38"/>
    </row>
    <row r="12" spans="1:17" ht="82.5" customHeight="1" thickBot="1">
      <c r="A12" s="14" t="s">
        <v>48</v>
      </c>
      <c r="B12" s="42"/>
      <c r="C12" s="39"/>
      <c r="D12" s="39"/>
      <c r="E12" s="39"/>
      <c r="F12" s="39"/>
      <c r="G12" s="39"/>
      <c r="H12" s="40"/>
      <c r="I12" s="59"/>
      <c r="J12" s="39"/>
      <c r="K12" s="39"/>
      <c r="L12" s="39"/>
      <c r="M12" s="40"/>
      <c r="N12" s="39"/>
      <c r="O12" s="39"/>
      <c r="P12" s="40"/>
    </row>
    <row r="13" spans="1:17" ht="66" customHeight="1" thickTop="1" thickBot="1">
      <c r="A13" s="15" t="s">
        <v>49</v>
      </c>
      <c r="B13" s="42"/>
      <c r="C13" s="4" t="s">
        <v>29</v>
      </c>
      <c r="D13" s="4" t="s">
        <v>50</v>
      </c>
      <c r="E13" s="4" t="s">
        <v>51</v>
      </c>
      <c r="F13" s="4" t="s">
        <v>52</v>
      </c>
      <c r="G13" s="2" t="s">
        <v>42</v>
      </c>
      <c r="H13" s="3" t="s">
        <v>43</v>
      </c>
      <c r="I13" s="4" t="s">
        <v>31</v>
      </c>
      <c r="J13" s="2" t="s">
        <v>44</v>
      </c>
      <c r="K13" s="2" t="s">
        <v>45</v>
      </c>
      <c r="L13" s="2" t="s">
        <v>46</v>
      </c>
      <c r="M13" s="3" t="s">
        <v>32</v>
      </c>
      <c r="N13" s="2" t="s">
        <v>30</v>
      </c>
      <c r="O13" s="2" t="s">
        <v>54</v>
      </c>
      <c r="P13" s="2" t="s">
        <v>55</v>
      </c>
      <c r="Q13" s="5"/>
    </row>
    <row r="14" spans="1:17" ht="27.75" customHeight="1" thickTop="1" thickBot="1">
      <c r="A14" s="14"/>
      <c r="B14" s="13" t="s">
        <v>20</v>
      </c>
      <c r="C14" s="12">
        <f>+G14+H14</f>
        <v>62</v>
      </c>
      <c r="D14" s="33">
        <v>38</v>
      </c>
      <c r="E14" s="33">
        <v>7</v>
      </c>
      <c r="F14" s="33">
        <v>2</v>
      </c>
      <c r="G14" s="10">
        <f>SUM(I14:M14)</f>
        <v>15</v>
      </c>
      <c r="H14" s="11">
        <f>+E14+F14+D14</f>
        <v>47</v>
      </c>
      <c r="I14" s="34">
        <v>13</v>
      </c>
      <c r="J14" s="33">
        <v>1</v>
      </c>
      <c r="K14" s="33">
        <v>1</v>
      </c>
      <c r="L14" s="33">
        <v>0</v>
      </c>
      <c r="M14" s="35">
        <v>0</v>
      </c>
      <c r="N14" s="10">
        <f>+O14+P14</f>
        <v>45</v>
      </c>
      <c r="O14" s="33">
        <v>43</v>
      </c>
      <c r="P14" s="33">
        <v>2</v>
      </c>
    </row>
    <row r="15" spans="1:17" ht="13.5" customHeight="1" thickTop="1"/>
    <row r="16" spans="1:17" ht="13.5" customHeight="1" thickBot="1"/>
    <row r="17" spans="2:20" ht="16.8" thickTop="1" thickBot="1">
      <c r="B17" s="54" t="s">
        <v>60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/>
    </row>
    <row r="18" spans="2:20" ht="14.4" thickTop="1" thickBot="1">
      <c r="B18" s="36" t="s">
        <v>36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2:20" ht="13.8" thickTop="1">
      <c r="B19" s="43" t="s">
        <v>35</v>
      </c>
      <c r="C19" s="46" t="s">
        <v>0</v>
      </c>
      <c r="D19" s="49" t="s">
        <v>1</v>
      </c>
      <c r="E19" s="46" t="s">
        <v>2</v>
      </c>
      <c r="F19" s="49" t="s">
        <v>1</v>
      </c>
      <c r="G19" s="46" t="s">
        <v>3</v>
      </c>
      <c r="H19" s="49" t="s">
        <v>1</v>
      </c>
      <c r="I19" s="60" t="s">
        <v>4</v>
      </c>
      <c r="J19" s="49" t="s">
        <v>1</v>
      </c>
      <c r="K19" s="46" t="s">
        <v>5</v>
      </c>
      <c r="L19" s="49" t="s">
        <v>1</v>
      </c>
      <c r="M19" s="46" t="s">
        <v>56</v>
      </c>
      <c r="N19" s="63" t="s">
        <v>1</v>
      </c>
      <c r="O19" s="46" t="s">
        <v>57</v>
      </c>
      <c r="P19" s="49" t="s">
        <v>1</v>
      </c>
      <c r="Q19" s="43" t="s">
        <v>58</v>
      </c>
    </row>
    <row r="20" spans="2:20">
      <c r="B20" s="44"/>
      <c r="C20" s="47"/>
      <c r="D20" s="50"/>
      <c r="E20" s="47"/>
      <c r="F20" s="50"/>
      <c r="G20" s="47"/>
      <c r="H20" s="50"/>
      <c r="I20" s="61"/>
      <c r="J20" s="50"/>
      <c r="K20" s="47"/>
      <c r="L20" s="50"/>
      <c r="M20" s="47"/>
      <c r="N20" s="64"/>
      <c r="O20" s="47"/>
      <c r="P20" s="50"/>
      <c r="Q20" s="44"/>
    </row>
    <row r="21" spans="2:20" ht="13.8" thickBot="1">
      <c r="B21" s="45"/>
      <c r="C21" s="48"/>
      <c r="D21" s="51"/>
      <c r="E21" s="48"/>
      <c r="F21" s="51"/>
      <c r="G21" s="48"/>
      <c r="H21" s="51"/>
      <c r="I21" s="62"/>
      <c r="J21" s="51"/>
      <c r="K21" s="48"/>
      <c r="L21" s="51"/>
      <c r="M21" s="48"/>
      <c r="N21" s="65"/>
      <c r="O21" s="48"/>
      <c r="P21" s="51"/>
      <c r="Q21" s="45"/>
    </row>
    <row r="22" spans="2:20">
      <c r="B22" s="16" t="s">
        <v>24</v>
      </c>
      <c r="C22" s="17">
        <v>1</v>
      </c>
      <c r="D22" s="18">
        <f>IF($M22&gt;0,C22/$N$14,0)</f>
        <v>2.2222222222222223E-2</v>
      </c>
      <c r="E22" s="17">
        <v>0</v>
      </c>
      <c r="F22" s="18">
        <f>IF($M22&gt;0,E22/$N$14,0)</f>
        <v>0</v>
      </c>
      <c r="G22" s="17">
        <v>0</v>
      </c>
      <c r="H22" s="18">
        <f>IF($M22&gt;0,G22/$N$14,0)</f>
        <v>0</v>
      </c>
      <c r="I22" s="17">
        <v>0</v>
      </c>
      <c r="J22" s="18">
        <f>IF($M22&gt;0,I22/$N$14,0)</f>
        <v>0</v>
      </c>
      <c r="K22" s="17">
        <v>0</v>
      </c>
      <c r="L22" s="18">
        <f>IF($M22&gt;0,K22/$N$14,0)</f>
        <v>0</v>
      </c>
      <c r="M22" s="20">
        <f>SUM(C22,E22,G22,I22,K22)</f>
        <v>1</v>
      </c>
      <c r="N22" s="19">
        <f>D22+F22+H22+J22+L22</f>
        <v>2.2222222222222223E-2</v>
      </c>
      <c r="O22" s="66">
        <v>2</v>
      </c>
      <c r="P22" s="69">
        <f>+O22/Q22*1</f>
        <v>4.4444444444444446E-2</v>
      </c>
      <c r="Q22" s="72">
        <f>+M27+O27</f>
        <v>45</v>
      </c>
    </row>
    <row r="23" spans="2:20">
      <c r="B23" s="21" t="s">
        <v>25</v>
      </c>
      <c r="C23" s="22">
        <v>20</v>
      </c>
      <c r="D23" s="18">
        <f t="shared" ref="D23:F26" si="0">IF($M23&gt;0,C23/$N$14,0)</f>
        <v>0.44444444444444442</v>
      </c>
      <c r="E23" s="22">
        <v>2</v>
      </c>
      <c r="F23" s="18">
        <f t="shared" si="0"/>
        <v>4.4444444444444446E-2</v>
      </c>
      <c r="G23" s="22">
        <v>0</v>
      </c>
      <c r="H23" s="18">
        <f>IF($M23&gt;0,G23/$N$14,0)</f>
        <v>0</v>
      </c>
      <c r="I23" s="22">
        <v>0</v>
      </c>
      <c r="J23" s="18">
        <f>IF($M23&gt;0,I23/$N$14,0)</f>
        <v>0</v>
      </c>
      <c r="K23" s="22">
        <v>0</v>
      </c>
      <c r="L23" s="18">
        <f>IF($M23&gt;0,K23/$N$14,0)</f>
        <v>0</v>
      </c>
      <c r="M23" s="23">
        <f>SUM(C23,E23,G23,I23,K23)</f>
        <v>22</v>
      </c>
      <c r="N23" s="19">
        <f>D23+F23+H23+J23+L23</f>
        <v>0.48888888888888887</v>
      </c>
      <c r="O23" s="67"/>
      <c r="P23" s="70"/>
      <c r="Q23" s="73"/>
    </row>
    <row r="24" spans="2:20">
      <c r="B24" s="21" t="s">
        <v>26</v>
      </c>
      <c r="C24" s="22">
        <v>0</v>
      </c>
      <c r="D24" s="18">
        <f t="shared" si="0"/>
        <v>0</v>
      </c>
      <c r="E24" s="22">
        <v>2</v>
      </c>
      <c r="F24" s="18">
        <f t="shared" si="0"/>
        <v>4.4444444444444446E-2</v>
      </c>
      <c r="G24" s="22">
        <v>0</v>
      </c>
      <c r="H24" s="18">
        <f>IF($M24&gt;0,G24/$N$14,0)</f>
        <v>0</v>
      </c>
      <c r="I24" s="22">
        <v>0</v>
      </c>
      <c r="J24" s="18">
        <f>IF($M24&gt;0,I24/$N$14,0)</f>
        <v>0</v>
      </c>
      <c r="K24" s="22">
        <v>0</v>
      </c>
      <c r="L24" s="18">
        <f>IF($M24&gt;0,K24/$N$14,0)</f>
        <v>0</v>
      </c>
      <c r="M24" s="23">
        <f>SUM(C24,E24,G24,I24,K24)</f>
        <v>2</v>
      </c>
      <c r="N24" s="19">
        <f>D24+F24+H24+J24+L24</f>
        <v>4.4444444444444446E-2</v>
      </c>
      <c r="O24" s="67"/>
      <c r="P24" s="70"/>
      <c r="Q24" s="73"/>
    </row>
    <row r="25" spans="2:20">
      <c r="B25" s="21" t="s">
        <v>27</v>
      </c>
      <c r="C25" s="22">
        <v>7</v>
      </c>
      <c r="D25" s="18">
        <f t="shared" si="0"/>
        <v>0.15555555555555556</v>
      </c>
      <c r="E25" s="22">
        <v>2</v>
      </c>
      <c r="F25" s="18">
        <f t="shared" si="0"/>
        <v>4.4444444444444446E-2</v>
      </c>
      <c r="G25" s="22">
        <v>0</v>
      </c>
      <c r="H25" s="18">
        <f>IF($M25&gt;0,G25/$N$14,0)</f>
        <v>0</v>
      </c>
      <c r="I25" s="22">
        <v>0</v>
      </c>
      <c r="J25" s="18">
        <f>IF($M25&gt;0,I25/$N$14,0)</f>
        <v>0</v>
      </c>
      <c r="K25" s="22">
        <v>0</v>
      </c>
      <c r="L25" s="18">
        <f>IF($M25&gt;0,K25/$N$14,0)</f>
        <v>0</v>
      </c>
      <c r="M25" s="23">
        <f>SUM(C25,E25,G25,I25,K25)</f>
        <v>9</v>
      </c>
      <c r="N25" s="19">
        <f>D25+F25+H25+J25+L25</f>
        <v>0.2</v>
      </c>
      <c r="O25" s="67"/>
      <c r="P25" s="70"/>
      <c r="Q25" s="73"/>
    </row>
    <row r="26" spans="2:20" ht="13.8" thickBot="1">
      <c r="B26" s="24" t="s">
        <v>28</v>
      </c>
      <c r="C26" s="25">
        <v>7</v>
      </c>
      <c r="D26" s="18">
        <f t="shared" si="0"/>
        <v>0.15555555555555556</v>
      </c>
      <c r="E26" s="25">
        <v>1</v>
      </c>
      <c r="F26" s="18">
        <f t="shared" si="0"/>
        <v>2.2222222222222223E-2</v>
      </c>
      <c r="G26" s="25">
        <v>1</v>
      </c>
      <c r="H26" s="18">
        <f>IF($M26&gt;0,G26/$N$14,0)</f>
        <v>2.2222222222222223E-2</v>
      </c>
      <c r="I26" s="25">
        <v>0</v>
      </c>
      <c r="J26" s="18">
        <f>IF($M26&gt;0,I26/$N$14,0)</f>
        <v>0</v>
      </c>
      <c r="K26" s="25">
        <v>0</v>
      </c>
      <c r="L26" s="18">
        <f>IF($M26&gt;0,K26/$N$14,0)</f>
        <v>0</v>
      </c>
      <c r="M26" s="26">
        <f>SUM(C26,E26,G26,I26,K26)</f>
        <v>9</v>
      </c>
      <c r="N26" s="19">
        <f>D26+F26+H26+J26+L26</f>
        <v>0.2</v>
      </c>
      <c r="O26" s="68"/>
      <c r="P26" s="71"/>
      <c r="Q26" s="74"/>
    </row>
    <row r="27" spans="2:20" ht="13.8" thickBot="1">
      <c r="B27" s="27" t="s">
        <v>59</v>
      </c>
      <c r="C27" s="28">
        <f t="shared" ref="C27:L27" si="1">SUM(C22:C26)</f>
        <v>35</v>
      </c>
      <c r="D27" s="29">
        <f t="shared" si="1"/>
        <v>0.77777777777777779</v>
      </c>
      <c r="E27" s="28">
        <f t="shared" si="1"/>
        <v>7</v>
      </c>
      <c r="F27" s="29">
        <f t="shared" si="1"/>
        <v>0.15555555555555556</v>
      </c>
      <c r="G27" s="28">
        <f t="shared" si="1"/>
        <v>1</v>
      </c>
      <c r="H27" s="29">
        <f t="shared" si="1"/>
        <v>2.2222222222222223E-2</v>
      </c>
      <c r="I27" s="28">
        <f t="shared" si="1"/>
        <v>0</v>
      </c>
      <c r="J27" s="29">
        <f t="shared" si="1"/>
        <v>0</v>
      </c>
      <c r="K27" s="28">
        <f t="shared" si="1"/>
        <v>0</v>
      </c>
      <c r="L27" s="29">
        <f t="shared" si="1"/>
        <v>0</v>
      </c>
      <c r="M27" s="30">
        <f>SUM(M22:M26)</f>
        <v>43</v>
      </c>
      <c r="N27" s="31">
        <f>SUM(N22:N26)</f>
        <v>0.95555555555555549</v>
      </c>
      <c r="O27" s="30">
        <f>+O22</f>
        <v>2</v>
      </c>
      <c r="P27" s="29">
        <f>+P22</f>
        <v>4.4444444444444446E-2</v>
      </c>
      <c r="Q27" s="32">
        <f>+N27+P27</f>
        <v>0.99999999999999989</v>
      </c>
    </row>
    <row r="29" spans="2:20" ht="12.9" customHeight="1">
      <c r="T29" s="9" t="s">
        <v>8</v>
      </c>
    </row>
    <row r="30" spans="2:20" ht="12.9" customHeight="1">
      <c r="T30" s="9" t="s">
        <v>9</v>
      </c>
    </row>
    <row r="31" spans="2:20" ht="12.9" customHeight="1">
      <c r="T31" s="9" t="s">
        <v>10</v>
      </c>
    </row>
    <row r="32" spans="2:20" ht="12.9" customHeight="1">
      <c r="T32" s="9" t="s">
        <v>11</v>
      </c>
    </row>
    <row r="33" spans="20:20" ht="12.9" customHeight="1">
      <c r="T33" s="9" t="s">
        <v>12</v>
      </c>
    </row>
    <row r="34" spans="20:20" ht="12.9" customHeight="1">
      <c r="T34" s="9" t="s">
        <v>6</v>
      </c>
    </row>
    <row r="35" spans="20:20" ht="12.9" customHeight="1">
      <c r="T35" s="9" t="s">
        <v>13</v>
      </c>
    </row>
    <row r="36" spans="20:20" ht="12.9" customHeight="1">
      <c r="T36" s="9" t="s">
        <v>14</v>
      </c>
    </row>
    <row r="37" spans="20:20" ht="12.9" customHeight="1">
      <c r="T37" s="9" t="s">
        <v>15</v>
      </c>
    </row>
    <row r="38" spans="20:20" ht="12.9" customHeight="1">
      <c r="T38" s="9" t="s">
        <v>16</v>
      </c>
    </row>
    <row r="39" spans="20:20" ht="12.9" customHeight="1">
      <c r="T39" s="9" t="s">
        <v>17</v>
      </c>
    </row>
    <row r="40" spans="20:20" ht="12.9" customHeight="1">
      <c r="T40" s="9" t="s">
        <v>18</v>
      </c>
    </row>
    <row r="41" spans="20:20" ht="12.9" customHeight="1">
      <c r="T41" s="9" t="s">
        <v>7</v>
      </c>
    </row>
    <row r="42" spans="20:20" ht="12.9" customHeight="1">
      <c r="T42" s="9" t="s">
        <v>19</v>
      </c>
    </row>
    <row r="43" spans="20:20" ht="12.9" customHeight="1">
      <c r="T43" s="9" t="s">
        <v>20</v>
      </c>
    </row>
    <row r="44" spans="20:20" ht="12.9" customHeight="1">
      <c r="T44" s="9" t="s">
        <v>21</v>
      </c>
    </row>
    <row r="45" spans="20:20" ht="12.9" customHeight="1">
      <c r="T45" s="9" t="s">
        <v>22</v>
      </c>
    </row>
    <row r="46" spans="20:20" ht="12.9" customHeight="1">
      <c r="T46" s="9" t="s">
        <v>23</v>
      </c>
    </row>
    <row r="47" spans="20:20" ht="12.9" customHeight="1"/>
    <row r="48" spans="20:20" ht="12.9" customHeight="1"/>
  </sheetData>
  <sheetProtection formatCells="0" formatColumns="0" formatRows="0" insertColumns="0" insertRows="0" insertHyperlinks="0" deleteColumns="0" deleteRows="0" sort="0" autoFilter="0" pivotTables="0"/>
  <mergeCells count="30">
    <mergeCell ref="O19:O21"/>
    <mergeCell ref="P19:P21"/>
    <mergeCell ref="Q19:Q21"/>
    <mergeCell ref="O22:O26"/>
    <mergeCell ref="P22:P26"/>
    <mergeCell ref="Q22:Q26"/>
    <mergeCell ref="I19:I21"/>
    <mergeCell ref="J19:J21"/>
    <mergeCell ref="K19:K21"/>
    <mergeCell ref="L19:L21"/>
    <mergeCell ref="M19:M21"/>
    <mergeCell ref="N19:N21"/>
    <mergeCell ref="B2:L2"/>
    <mergeCell ref="B4:J4"/>
    <mergeCell ref="B9:P9"/>
    <mergeCell ref="B17:P17"/>
    <mergeCell ref="C11:H12"/>
    <mergeCell ref="B3:J3"/>
    <mergeCell ref="C7:M7"/>
    <mergeCell ref="I11:M12"/>
    <mergeCell ref="B18:N18"/>
    <mergeCell ref="N11:P12"/>
    <mergeCell ref="B11:B13"/>
    <mergeCell ref="B19:B21"/>
    <mergeCell ref="C19:C21"/>
    <mergeCell ref="D19:D21"/>
    <mergeCell ref="E19:E21"/>
    <mergeCell ref="F19:F21"/>
    <mergeCell ref="G19:G21"/>
    <mergeCell ref="H19:H21"/>
  </mergeCells>
  <dataValidations count="1">
    <dataValidation type="list" allowBlank="1" showInputMessage="1" showErrorMessage="1" sqref="B14">
      <formula1>$T$29:$T$46</formula1>
    </dataValidation>
  </dataValidations>
  <pageMargins left="0.7" right="0.7" top="0.75" bottom="0.75" header="0.3" footer="0.3"/>
  <pageSetup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PROCESO ED 2016</vt:lpstr>
    </vt:vector>
  </TitlesOfParts>
  <Company>DGSC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rvarela</dc:creator>
  <cp:lastModifiedBy>Yesenia Chacón Rodríguez</cp:lastModifiedBy>
  <cp:lastPrinted>2016-03-04T17:48:04Z</cp:lastPrinted>
  <dcterms:created xsi:type="dcterms:W3CDTF">2006-11-13T14:12:19Z</dcterms:created>
  <dcterms:modified xsi:type="dcterms:W3CDTF">2020-01-22T19:51:38Z</dcterms:modified>
</cp:coreProperties>
</file>